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1er TRIMESTRE 2021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'1er TRIMESTRE 2021'!$A$1:$L$21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28" i="3" l="1"/>
  <c r="C28" i="3"/>
  <c r="B29" i="3"/>
  <c r="C29" i="3"/>
  <c r="B30" i="3"/>
  <c r="C30" i="3"/>
  <c r="B31" i="3"/>
  <c r="C31" i="3"/>
  <c r="B32" i="3"/>
  <c r="C32" i="3"/>
  <c r="F28" i="3"/>
  <c r="G28" i="3"/>
  <c r="H28" i="3"/>
  <c r="I28" i="3"/>
  <c r="J28" i="3"/>
  <c r="K28" i="3"/>
  <c r="F29" i="3"/>
  <c r="G29" i="3"/>
  <c r="H29" i="3"/>
  <c r="I29" i="3"/>
  <c r="J29" i="3"/>
  <c r="K29" i="3"/>
  <c r="F30" i="3"/>
  <c r="G30" i="3"/>
  <c r="H30" i="3"/>
  <c r="I30" i="3"/>
  <c r="J30" i="3"/>
  <c r="K30" i="3"/>
  <c r="F31" i="3"/>
  <c r="G31" i="3"/>
  <c r="H31" i="3"/>
  <c r="I31" i="3"/>
  <c r="J31" i="3"/>
  <c r="K31" i="3"/>
  <c r="F32" i="3"/>
  <c r="G32" i="3"/>
  <c r="H32" i="3"/>
  <c r="I32" i="3"/>
  <c r="J32" i="3"/>
  <c r="K32" i="3"/>
  <c r="E32" i="3"/>
  <c r="E31" i="3"/>
  <c r="E30" i="3"/>
  <c r="E29" i="3"/>
  <c r="E28" i="3"/>
  <c r="D32" i="3"/>
  <c r="D31" i="3"/>
  <c r="D30" i="3"/>
  <c r="D29" i="3"/>
  <c r="D28" i="3"/>
  <c r="E11" i="3"/>
  <c r="E14" i="3"/>
  <c r="E5" i="3"/>
  <c r="E17" i="3"/>
  <c r="E8" i="3"/>
  <c r="K33" i="3" l="1"/>
  <c r="J33" i="3"/>
  <c r="I33" i="3"/>
  <c r="H33" i="3"/>
  <c r="G33" i="3"/>
  <c r="F33" i="3"/>
  <c r="E33" i="3"/>
  <c r="D33" i="3"/>
  <c r="C33" i="3"/>
  <c r="B33" i="3"/>
  <c r="L32" i="3"/>
  <c r="L31" i="3"/>
  <c r="L30" i="3"/>
  <c r="L29" i="3"/>
  <c r="L28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33" i="3" l="1"/>
  <c r="K20" i="3"/>
  <c r="L5" i="3" l="1"/>
  <c r="D20" i="3"/>
  <c r="E20" i="3" l="1"/>
  <c r="B20" i="3" l="1"/>
  <c r="B13" i="1" l="1"/>
  <c r="B12" i="1"/>
  <c r="B11" i="1"/>
  <c r="B10" i="1"/>
  <c r="B9" i="1"/>
  <c r="J20" i="3" l="1"/>
  <c r="I20" i="3"/>
  <c r="H20" i="3"/>
  <c r="G20" i="3"/>
  <c r="F20" i="3"/>
  <c r="C20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L20" i="3" l="1"/>
  <c r="D14" i="1"/>
  <c r="D14" i="2"/>
</calcChain>
</file>

<file path=xl/sharedStrings.xml><?xml version="1.0" encoding="utf-8"?>
<sst xmlns="http://schemas.openxmlformats.org/spreadsheetml/2006/main" count="4778" uniqueCount="747">
  <si>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</si>
  <si>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</si>
  <si>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</si>
  <si>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</si>
  <si>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</si>
  <si>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</si>
  <si>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</si>
  <si>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</si>
  <si>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</si>
  <si>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</si>
  <si>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</si>
  <si>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</si>
  <si>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</si>
  <si>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</si>
  <si>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</si>
  <si>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</si>
  <si>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</si>
  <si>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</si>
  <si>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</si>
  <si>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</si>
  <si>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</si>
  <si>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</si>
  <si>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</si>
  <si>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</si>
  <si>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</si>
  <si>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</si>
  <si>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</si>
  <si>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</si>
  <si>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</si>
  <si>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</si>
  <si>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</si>
  <si>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</si>
  <si>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</si>
  <si>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</si>
  <si>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</si>
  <si>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</si>
  <si>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</si>
  <si>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</si>
  <si>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</si>
  <si>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</si>
  <si>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</si>
  <si>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</si>
  <si>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</si>
  <si>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</si>
  <si>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</si>
  <si>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</si>
  <si>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</si>
  <si>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</si>
  <si>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</si>
  <si>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</si>
  <si>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</si>
  <si>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</si>
  <si>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</si>
  <si>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</si>
  <si>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</si>
  <si>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</si>
  <si>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</si>
  <si>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</si>
  <si>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</si>
  <si>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</si>
  <si>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</si>
  <si>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</si>
  <si>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</si>
  <si>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</si>
  <si>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</si>
  <si>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</si>
  <si>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</si>
  <si>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</si>
  <si>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</si>
  <si>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</si>
  <si>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</si>
  <si>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</si>
  <si>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</si>
  <si>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</si>
  <si>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</si>
  <si>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</si>
  <si>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</si>
  <si>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</si>
  <si>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</si>
  <si>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</si>
  <si>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</si>
  <si>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</si>
  <si>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</si>
  <si>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</si>
  <si>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</si>
  <si>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</si>
  <si>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</si>
  <si>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</si>
  <si>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</si>
  <si>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</si>
  <si>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</si>
  <si>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</si>
  <si>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</si>
  <si>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</si>
  <si>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</si>
  <si>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</si>
  <si>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</si>
  <si>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</si>
  <si>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</si>
  <si>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</si>
  <si>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</si>
  <si>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</si>
  <si>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</si>
  <si>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</si>
  <si>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</si>
  <si>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</si>
  <si>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</si>
  <si>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</si>
  <si>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</si>
  <si>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</si>
  <si>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</si>
  <si>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</si>
  <si>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</si>
  <si>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</si>
  <si>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</si>
  <si>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</si>
  <si>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</si>
  <si>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</si>
  <si>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</si>
  <si>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</si>
  <si>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</si>
  <si>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</si>
  <si>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</si>
  <si>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</si>
  <si>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</si>
  <si>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</si>
  <si>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</si>
  <si>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</si>
  <si>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</si>
  <si>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</si>
  <si>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</si>
  <si>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</si>
  <si>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</si>
  <si>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</si>
  <si>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</si>
  <si>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</si>
  <si>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</si>
  <si>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</si>
  <si>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</si>
  <si>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</si>
  <si>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</si>
  <si>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</si>
  <si>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</si>
  <si>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</si>
  <si>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</si>
  <si>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</si>
  <si>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</si>
  <si>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</si>
  <si>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</si>
  <si>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</si>
  <si>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</si>
  <si>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</si>
  <si>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</si>
  <si>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</si>
  <si>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</si>
  <si>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</si>
  <si>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</si>
  <si>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</si>
  <si>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</si>
  <si>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</si>
  <si>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</si>
  <si>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</si>
  <si>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</si>
  <si>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</si>
  <si>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</si>
  <si>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</si>
  <si>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</si>
  <si>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</si>
  <si>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</si>
  <si>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</si>
  <si>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</si>
  <si>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</si>
  <si>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</si>
  <si>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</si>
  <si>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</si>
  <si>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</si>
  <si>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</si>
  <si>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</si>
  <si>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</si>
  <si>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</si>
  <si>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</si>
  <si>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</si>
  <si>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</si>
  <si>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</si>
  <si>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</si>
  <si>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</si>
  <si>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</si>
  <si>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</si>
  <si>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</si>
  <si>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</si>
  <si>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</si>
  <si>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</si>
  <si>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</si>
  <si>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</si>
  <si>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</si>
  <si>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</si>
  <si>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</si>
  <si>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</si>
  <si>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</si>
  <si>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</si>
  <si>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</si>
  <si>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</si>
  <si>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</si>
  <si>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</si>
  <si>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</si>
  <si>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</si>
  <si>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</si>
  <si>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</si>
  <si>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</si>
  <si>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</si>
  <si>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</si>
  <si>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</si>
  <si>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</si>
  <si>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</si>
  <si>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</si>
  <si>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</si>
  <si>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</si>
  <si>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</si>
  <si>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</si>
  <si>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</si>
  <si>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</si>
  <si>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</si>
  <si>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</si>
  <si>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</si>
  <si>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</si>
  <si>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</si>
  <si>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</si>
  <si>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</si>
  <si>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</si>
  <si>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</si>
  <si>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</si>
  <si>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</si>
  <si>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</si>
  <si>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</si>
  <si>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</si>
  <si>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</si>
  <si>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</si>
  <si>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</si>
  <si>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</si>
  <si>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</si>
  <si>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</si>
  <si>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</si>
  <si>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</si>
  <si>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</si>
  <si>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</si>
  <si>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</si>
  <si>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</si>
  <si>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</si>
  <si>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</si>
  <si>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</si>
  <si>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</si>
  <si>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</si>
  <si>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</si>
  <si>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</si>
  <si>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</si>
  <si>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</si>
  <si>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</si>
  <si>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</si>
  <si>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</si>
  <si>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</si>
  <si>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</si>
  <si>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</si>
  <si>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</si>
  <si>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</si>
  <si>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</si>
  <si>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</si>
  <si>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</si>
  <si>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</si>
  <si>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</si>
  <si>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</si>
  <si>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</si>
  <si>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</si>
  <si>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</si>
  <si>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</si>
  <si>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</si>
  <si>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</si>
  <si>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</si>
  <si>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</si>
  <si>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</si>
  <si>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</si>
  <si>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</si>
  <si>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</si>
  <si>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</si>
  <si>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</si>
  <si>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</si>
  <si>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</si>
  <si>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</si>
  <si>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</si>
  <si>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</si>
  <si>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</si>
  <si>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</si>
  <si>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</si>
  <si>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</si>
  <si>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</si>
  <si>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</si>
  <si>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</si>
  <si>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</si>
  <si>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</si>
  <si>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</si>
  <si>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</si>
  <si>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</si>
  <si>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</si>
  <si>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</si>
  <si>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</si>
  <si>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</si>
  <si>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</si>
  <si>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</si>
  <si>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</si>
  <si>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</si>
  <si>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</si>
  <si>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</si>
  <si>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</si>
  <si>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</si>
  <si>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</si>
  <si>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</si>
  <si>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</si>
  <si>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</si>
  <si>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</si>
  <si>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</si>
  <si>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</si>
  <si>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</si>
  <si>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</si>
  <si>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</si>
  <si>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</si>
  <si>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</si>
  <si>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</si>
  <si>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</si>
  <si>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</si>
  <si>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</si>
  <si>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</si>
  <si>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</si>
  <si>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</si>
  <si>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</si>
  <si>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</si>
  <si>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</si>
  <si>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</si>
  <si>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</si>
  <si>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</si>
  <si>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</si>
  <si>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</si>
  <si>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</si>
  <si>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</si>
  <si>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</si>
  <si>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</si>
  <si>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</si>
  <si>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</si>
  <si>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</si>
  <si>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</si>
  <si>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</si>
  <si>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</si>
  <si>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</si>
  <si>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</si>
  <si>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</si>
  <si>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</si>
  <si>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</si>
  <si>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</si>
  <si>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</si>
  <si>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</si>
  <si>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</si>
  <si>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</si>
  <si>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</si>
  <si>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</si>
  <si>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</si>
  <si>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</si>
  <si>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</si>
  <si>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</si>
  <si>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</si>
  <si>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</si>
  <si>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</si>
  <si>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</si>
  <si>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</si>
  <si>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</si>
  <si>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</si>
  <si>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</si>
  <si>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</si>
  <si>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</si>
  <si>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</si>
  <si>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</si>
  <si>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</si>
  <si>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</si>
  <si>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</si>
  <si>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</si>
  <si>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</si>
  <si>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</si>
  <si>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</si>
  <si>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</si>
  <si>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</si>
  <si>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</si>
  <si>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</si>
  <si>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</si>
  <si>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</si>
  <si>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</si>
  <si>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</si>
  <si>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</si>
  <si>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</si>
  <si>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</si>
  <si>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</si>
  <si>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</si>
  <si>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</si>
  <si>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</si>
  <si>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</si>
  <si>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</si>
  <si>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</si>
  <si>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</si>
  <si>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</si>
  <si>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</si>
  <si>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</si>
  <si>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</si>
  <si>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</si>
  <si>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</si>
  <si>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</si>
  <si>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</si>
  <si>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</si>
  <si>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</si>
  <si>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</si>
  <si>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</si>
  <si>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</si>
  <si>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</si>
  <si>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</si>
  <si>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</si>
  <si>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</si>
  <si>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</si>
  <si>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</si>
  <si>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</si>
  <si>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</si>
  <si>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</si>
  <si>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</si>
  <si>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</si>
  <si>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</si>
  <si>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</si>
  <si>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</si>
  <si>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</si>
  <si>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</si>
  <si>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</si>
  <si>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</si>
  <si>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</si>
  <si>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</si>
  <si>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</si>
  <si>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</si>
  <si>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</si>
  <si>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</si>
  <si>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</si>
  <si>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</si>
  <si>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</si>
  <si>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</si>
  <si>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</si>
  <si>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</si>
  <si>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</si>
  <si>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</si>
  <si>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</si>
  <si>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</si>
  <si>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</si>
  <si>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</si>
  <si>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</si>
  <si>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</si>
  <si>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</si>
  <si>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</si>
  <si>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</si>
  <si>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</si>
  <si>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</si>
  <si>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</si>
  <si>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</si>
  <si>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</si>
  <si>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</si>
  <si>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</si>
  <si>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</si>
  <si>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</si>
  <si>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</si>
  <si>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</si>
  <si>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</si>
  <si>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</si>
  <si>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</si>
  <si>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</si>
  <si>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</si>
  <si>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</si>
  <si>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</si>
  <si>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</si>
  <si>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</si>
  <si>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</si>
  <si>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</si>
  <si>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</si>
  <si>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</si>
  <si>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</si>
  <si>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</si>
  <si>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</si>
  <si>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</si>
  <si>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</si>
  <si>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</si>
  <si>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</si>
  <si>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</si>
  <si>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</si>
  <si>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</si>
  <si>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</si>
  <si>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</si>
  <si>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</si>
  <si>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</si>
  <si>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</si>
  <si>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</si>
  <si>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</si>
  <si>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</si>
  <si>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</si>
  <si>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</si>
  <si>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</si>
  <si>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</si>
  <si>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</si>
  <si>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</si>
  <si>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</si>
  <si>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</si>
  <si>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</si>
  <si>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</si>
  <si>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</si>
  <si>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</si>
  <si>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</si>
  <si>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</si>
  <si>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</si>
  <si>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</si>
  <si>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</si>
  <si>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</si>
  <si>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</si>
  <si>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</si>
  <si>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</si>
  <si>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</si>
  <si>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</si>
  <si>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</si>
  <si>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</si>
  <si>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</si>
  <si>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</si>
  <si>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</si>
  <si>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</si>
  <si>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</si>
  <si>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</si>
  <si>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</si>
  <si>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</si>
  <si>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</si>
  <si>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</si>
  <si>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</si>
  <si>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</si>
  <si>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</si>
  <si>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</si>
  <si>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</si>
  <si>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</si>
  <si>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</si>
  <si>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</si>
  <si>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</si>
  <si>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</si>
  <si>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</si>
  <si>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</si>
  <si>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</si>
  <si>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</si>
  <si>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</si>
  <si>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</si>
  <si>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</si>
  <si>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</si>
  <si>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</si>
  <si>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</si>
  <si>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</si>
  <si>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</si>
  <si>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</si>
  <si>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</si>
  <si>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</si>
  <si>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</si>
  <si>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</si>
  <si>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</si>
  <si>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</si>
  <si>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</si>
  <si>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</si>
  <si>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</si>
  <si>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</si>
  <si>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</si>
  <si>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</si>
  <si>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</si>
  <si>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</si>
  <si>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</si>
  <si>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</si>
  <si>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</si>
  <si>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</si>
  <si>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</si>
  <si>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</si>
  <si>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</si>
  <si>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</si>
  <si>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</si>
  <si>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</si>
  <si>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</si>
  <si>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</si>
  <si>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</si>
  <si>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</si>
  <si>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</si>
  <si>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</si>
  <si>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</si>
  <si>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</si>
  <si>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</si>
  <si>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</si>
  <si>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</si>
  <si>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</si>
  <si>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</si>
  <si>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</si>
  <si>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</si>
  <si>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</si>
  <si>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</si>
  <si>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</si>
  <si>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</si>
  <si>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</si>
  <si>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</si>
  <si>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</si>
  <si>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</si>
  <si>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</si>
  <si>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</si>
  <si>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</si>
  <si>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</si>
  <si>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</si>
  <si>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</si>
  <si>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</si>
  <si>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</si>
  <si>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</si>
  <si>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</si>
  <si>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</si>
  <si>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</si>
  <si>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</si>
  <si>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</si>
  <si>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</si>
  <si>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</si>
  <si>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</si>
  <si>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</si>
  <si>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</si>
  <si>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</si>
  <si>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</si>
  <si>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</si>
  <si>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</si>
  <si>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</si>
  <si>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</si>
  <si>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</si>
  <si>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</si>
  <si>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</si>
  <si>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</si>
  <si>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</si>
  <si>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</si>
  <si>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</si>
  <si>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</si>
  <si>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</si>
  <si>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</si>
  <si>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</si>
  <si>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</si>
  <si>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</si>
  <si>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</si>
  <si>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</si>
  <si>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</si>
  <si>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</si>
  <si>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</si>
  <si>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</si>
  <si>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</si>
  <si>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</si>
  <si>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</si>
  <si>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</si>
  <si>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</si>
  <si>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</si>
  <si>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</si>
  <si>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</si>
  <si>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</si>
  <si>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</si>
  <si>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</si>
  <si>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</si>
  <si>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</si>
  <si>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</si>
  <si>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</si>
  <si>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</si>
  <si>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</si>
  <si>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</si>
  <si>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</si>
  <si>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</si>
  <si>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</si>
  <si>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</si>
  <si>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</si>
  <si>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</si>
  <si>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</si>
  <si>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</si>
  <si>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</si>
  <si>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</si>
  <si>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</si>
  <si>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</si>
  <si>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</si>
  <si>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</si>
  <si>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</si>
  <si>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</si>
  <si>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</si>
  <si>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</si>
  <si>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</si>
  <si>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</si>
  <si>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</si>
  <si>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</si>
  <si>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</si>
  <si>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</si>
  <si>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</si>
  <si>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</si>
  <si>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</si>
  <si>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</si>
  <si>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</si>
  <si>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</si>
  <si>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</si>
  <si>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</si>
  <si>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</si>
  <si>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</si>
  <si>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</si>
  <si>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</si>
  <si>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</si>
  <si>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</si>
  <si>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</si>
  <si>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</si>
  <si>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</si>
  <si>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</si>
  <si>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</si>
  <si>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</si>
  <si>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</si>
  <si>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</si>
  <si>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</si>
  <si>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</si>
  <si>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</si>
  <si>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</si>
  <si>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</si>
  <si>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</si>
  <si>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</si>
  <si>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</si>
  <si>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</si>
  <si>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</si>
  <si>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</si>
  <si>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</si>
  <si>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</si>
  <si>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</si>
  <si>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(ANEXO III) PARTICIPACIONES FEDERALES MINISTRADAS A LOS MUNICIPIOS EN EL I TRIMESTRE</t>
  </si>
  <si>
    <t>Mexicali (enero)</t>
  </si>
  <si>
    <t>Mexicali (febrero)</t>
  </si>
  <si>
    <t>Mexicali (marzo)</t>
  </si>
  <si>
    <t>Tijuana (enero)</t>
  </si>
  <si>
    <t>Ensenada (enero)</t>
  </si>
  <si>
    <t xml:space="preserve">Tecate (enero) </t>
  </si>
  <si>
    <t>Playas de Rosarito (enero)</t>
  </si>
  <si>
    <t>Tijuana (febrero)</t>
  </si>
  <si>
    <t>Ensenada (febrero)</t>
  </si>
  <si>
    <t>Tecate (febrero)</t>
  </si>
  <si>
    <t>Playas de Rosarito (febrero)</t>
  </si>
  <si>
    <t>Tijuana (marzo)</t>
  </si>
  <si>
    <t>Ensenada (marzo)</t>
  </si>
  <si>
    <t>Tecate (marzo)</t>
  </si>
  <si>
    <t>Playas de Rosarito (marzo)</t>
  </si>
  <si>
    <t>Tijuana</t>
  </si>
  <si>
    <t>Ensenada</t>
  </si>
  <si>
    <t>Tecate</t>
  </si>
  <si>
    <t>(ANEXO VII) PARTICIPACIONES FEDERALES MINISTRADAS A LOS MUNICIPIOS DEL 01 DE ENERO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</si>
</sst>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44" fontId="0" fillId="0" borderId="0" xfId="0" applyNumberForma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166" fontId="2" fillId="0" borderId="4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4" fontId="7" fillId="3" borderId="4" xfId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3" t="s">
        <v>714</v>
      </c>
      <c r="B1" s="53"/>
      <c r="C1" s="53"/>
      <c r="D1" s="53"/>
    </row>
    <row r="2" spans="1:4" x14ac:dyDescent="0.25">
      <c r="A2" s="53" t="s">
        <v>0</v>
      </c>
      <c r="B2" s="53"/>
      <c r="C2" s="53"/>
      <c r="D2" s="5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3" t="s">
        <v>714</v>
      </c>
      <c r="B1" s="53"/>
      <c r="C1" s="53"/>
      <c r="D1" s="53"/>
    </row>
    <row r="2" spans="1:4" x14ac:dyDescent="0.25">
      <c r="A2" s="53" t="s">
        <v>0</v>
      </c>
      <c r="B2" s="53"/>
      <c r="C2" s="53"/>
      <c r="D2" s="5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3" zoomScale="130" zoomScaleNormal="130" workbookViewId="0">
      <selection activeCell="I43" sqref="I43"/>
    </sheetView>
  </sheetViews>
  <sheetFormatPr baseColWidth="10" defaultColWidth="11.42578125" defaultRowHeight="15" x14ac:dyDescent="0.25"/>
  <cols>
    <col min="1" max="1" width="21.5703125" customWidth="1"/>
    <col min="2" max="3" width="15.28515625" customWidth="1"/>
    <col min="4" max="4" width="15.28515625" style="19" customWidth="1"/>
    <col min="5" max="10" width="15.28515625" customWidth="1"/>
    <col min="11" max="11" width="15.28515625" style="19" customWidth="1"/>
    <col min="12" max="12" width="17.28515625" bestFit="1" customWidth="1"/>
    <col min="13" max="13" width="16.140625" bestFit="1" customWidth="1"/>
    <col min="16" max="16" width="17.7109375" bestFit="1" customWidth="1"/>
    <col min="17" max="17" width="16.140625" bestFit="1" customWidth="1"/>
    <col min="19" max="19" width="19" bestFit="1" customWidth="1"/>
  </cols>
  <sheetData>
    <row r="1" spans="1:19" hidden="1" x14ac:dyDescent="0.25">
      <c r="A1" s="53" t="s">
        <v>727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hidden="1" x14ac:dyDescent="0.25">
      <c r="A2" s="53" t="s">
        <v>715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9" ht="16.5" hidden="1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9" s="43" customFormat="1" ht="56.25" hidden="1" customHeight="1" x14ac:dyDescent="0.25">
      <c r="A4" s="40" t="s">
        <v>716</v>
      </c>
      <c r="B4" s="40" t="s">
        <v>717</v>
      </c>
      <c r="C4" s="40" t="s">
        <v>718</v>
      </c>
      <c r="D4" s="41" t="s">
        <v>724</v>
      </c>
      <c r="E4" s="41" t="s">
        <v>719</v>
      </c>
      <c r="F4" s="41" t="s">
        <v>720</v>
      </c>
      <c r="G4" s="41" t="s">
        <v>721</v>
      </c>
      <c r="H4" s="41" t="s">
        <v>722</v>
      </c>
      <c r="I4" s="41" t="s">
        <v>723</v>
      </c>
      <c r="J4" s="41" t="s">
        <v>725</v>
      </c>
      <c r="K4" s="41" t="s">
        <v>726</v>
      </c>
      <c r="L4" s="42" t="s">
        <v>5</v>
      </c>
      <c r="Q4" s="44"/>
      <c r="S4" s="44"/>
    </row>
    <row r="5" spans="1:19" hidden="1" x14ac:dyDescent="0.25">
      <c r="A5" s="39" t="s">
        <v>728</v>
      </c>
      <c r="B5" s="45">
        <v>105119163</v>
      </c>
      <c r="C5" s="45">
        <v>4240483</v>
      </c>
      <c r="D5" s="45">
        <v>389846</v>
      </c>
      <c r="E5" s="45">
        <f>2242190+2724300</f>
        <v>4966490</v>
      </c>
      <c r="F5" s="45">
        <v>1720</v>
      </c>
      <c r="G5" s="45">
        <v>4080124</v>
      </c>
      <c r="H5" s="45">
        <v>3463414</v>
      </c>
      <c r="I5" s="45">
        <v>7502035</v>
      </c>
      <c r="J5" s="45">
        <v>48560046</v>
      </c>
      <c r="K5" s="45">
        <v>766037</v>
      </c>
      <c r="L5" s="45">
        <f>SUM(B5:K5)</f>
        <v>179089358</v>
      </c>
      <c r="Q5" s="35"/>
    </row>
    <row r="6" spans="1:19" s="19" customFormat="1" hidden="1" x14ac:dyDescent="0.25">
      <c r="A6" s="39" t="s">
        <v>729</v>
      </c>
      <c r="B6" s="45">
        <v>82160627</v>
      </c>
      <c r="C6" s="45">
        <v>12598267</v>
      </c>
      <c r="D6" s="45">
        <v>410277</v>
      </c>
      <c r="E6" s="45">
        <v>2920868</v>
      </c>
      <c r="F6" s="45">
        <v>1718</v>
      </c>
      <c r="G6" s="45">
        <v>3434168</v>
      </c>
      <c r="H6" s="45">
        <v>8070063</v>
      </c>
      <c r="I6" s="45">
        <v>3868664</v>
      </c>
      <c r="J6" s="45">
        <v>15628854</v>
      </c>
      <c r="K6" s="45">
        <v>609093</v>
      </c>
      <c r="L6" s="45">
        <f t="shared" ref="L6:L19" si="0">SUM(B6:K6)</f>
        <v>129702599</v>
      </c>
      <c r="Q6" s="35"/>
    </row>
    <row r="7" spans="1:19" s="19" customFormat="1" hidden="1" x14ac:dyDescent="0.25">
      <c r="A7" s="39" t="s">
        <v>730</v>
      </c>
      <c r="B7" s="45">
        <v>117291844</v>
      </c>
      <c r="C7" s="45">
        <v>18499295</v>
      </c>
      <c r="D7" s="45">
        <v>410277</v>
      </c>
      <c r="E7" s="45">
        <v>0</v>
      </c>
      <c r="F7" s="45">
        <v>0</v>
      </c>
      <c r="G7" s="45">
        <v>5746666</v>
      </c>
      <c r="H7" s="45">
        <v>2928145</v>
      </c>
      <c r="I7" s="45">
        <v>0</v>
      </c>
      <c r="J7" s="45">
        <v>32791731</v>
      </c>
      <c r="K7" s="45">
        <v>643422</v>
      </c>
      <c r="L7" s="45">
        <f t="shared" si="0"/>
        <v>178311380</v>
      </c>
      <c r="Q7" s="35"/>
    </row>
    <row r="8" spans="1:19" hidden="1" x14ac:dyDescent="0.25">
      <c r="A8" s="39" t="s">
        <v>731</v>
      </c>
      <c r="B8" s="45">
        <v>281074192</v>
      </c>
      <c r="C8" s="45">
        <v>13372450</v>
      </c>
      <c r="D8" s="45">
        <v>517290</v>
      </c>
      <c r="E8" s="45">
        <f>2975185+3614903</f>
        <v>6590088</v>
      </c>
      <c r="F8" s="45">
        <v>2284</v>
      </c>
      <c r="G8" s="45">
        <v>7609899</v>
      </c>
      <c r="H8" s="45">
        <v>13670367</v>
      </c>
      <c r="I8" s="45">
        <v>12019789</v>
      </c>
      <c r="J8" s="45">
        <v>44097722</v>
      </c>
      <c r="K8" s="45">
        <v>1428747</v>
      </c>
      <c r="L8" s="45">
        <f t="shared" si="0"/>
        <v>380382828</v>
      </c>
      <c r="P8" s="19"/>
      <c r="Q8" s="35"/>
    </row>
    <row r="9" spans="1:19" s="19" customFormat="1" hidden="1" x14ac:dyDescent="0.25">
      <c r="A9" s="39" t="s">
        <v>735</v>
      </c>
      <c r="B9" s="45">
        <v>167622373</v>
      </c>
      <c r="C9" s="45">
        <v>25702719</v>
      </c>
      <c r="D9" s="45">
        <v>527359</v>
      </c>
      <c r="E9" s="45">
        <v>3754400</v>
      </c>
      <c r="F9" s="45">
        <v>2208</v>
      </c>
      <c r="G9" s="45">
        <v>7006318</v>
      </c>
      <c r="H9" s="45">
        <v>16464371</v>
      </c>
      <c r="I9" s="45">
        <v>6778048</v>
      </c>
      <c r="J9" s="45">
        <v>741003</v>
      </c>
      <c r="K9" s="45">
        <v>1279239</v>
      </c>
      <c r="L9" s="45">
        <f t="shared" si="0"/>
        <v>229878038</v>
      </c>
      <c r="Q9" s="35"/>
    </row>
    <row r="10" spans="1:19" s="19" customFormat="1" hidden="1" x14ac:dyDescent="0.25">
      <c r="A10" s="39" t="s">
        <v>739</v>
      </c>
      <c r="B10" s="45">
        <v>239296340</v>
      </c>
      <c r="C10" s="45">
        <v>37741870</v>
      </c>
      <c r="D10" s="45">
        <v>527359</v>
      </c>
      <c r="E10" s="45">
        <v>0</v>
      </c>
      <c r="F10" s="45">
        <v>0</v>
      </c>
      <c r="G10" s="45">
        <v>11724226</v>
      </c>
      <c r="H10" s="45">
        <v>5973940</v>
      </c>
      <c r="I10" s="45">
        <v>0</v>
      </c>
      <c r="J10" s="45">
        <v>12666472</v>
      </c>
      <c r="K10" s="45">
        <v>1351337</v>
      </c>
      <c r="L10" s="45">
        <f t="shared" si="0"/>
        <v>309281544</v>
      </c>
      <c r="Q10" s="35"/>
    </row>
    <row r="11" spans="1:19" hidden="1" x14ac:dyDescent="0.25">
      <c r="A11" s="39" t="s">
        <v>732</v>
      </c>
      <c r="B11" s="45">
        <v>57463131</v>
      </c>
      <c r="C11" s="45">
        <v>1675504</v>
      </c>
      <c r="D11" s="45">
        <v>154701</v>
      </c>
      <c r="E11" s="45">
        <f>889757+1081071</f>
        <v>1970828</v>
      </c>
      <c r="F11" s="45">
        <v>682</v>
      </c>
      <c r="G11" s="45">
        <v>1612143</v>
      </c>
      <c r="H11" s="45">
        <v>1368468</v>
      </c>
      <c r="I11" s="45">
        <v>3603991</v>
      </c>
      <c r="J11" s="45">
        <v>82556</v>
      </c>
      <c r="K11" s="45">
        <v>302677</v>
      </c>
      <c r="L11" s="45">
        <f t="shared" si="0"/>
        <v>68234681</v>
      </c>
      <c r="P11" s="19"/>
      <c r="Q11" s="35"/>
    </row>
    <row r="12" spans="1:19" s="19" customFormat="1" hidden="1" x14ac:dyDescent="0.25">
      <c r="A12" s="39" t="s">
        <v>736</v>
      </c>
      <c r="B12" s="45">
        <v>29779475</v>
      </c>
      <c r="C12" s="45">
        <v>4566296</v>
      </c>
      <c r="D12" s="45">
        <v>122031</v>
      </c>
      <c r="E12" s="45">
        <v>868771</v>
      </c>
      <c r="F12" s="45">
        <v>511</v>
      </c>
      <c r="G12" s="45">
        <v>1244729</v>
      </c>
      <c r="H12" s="45">
        <v>2925030</v>
      </c>
      <c r="I12" s="45">
        <v>1659895</v>
      </c>
      <c r="J12" s="45">
        <v>59125</v>
      </c>
      <c r="K12" s="45">
        <v>436348</v>
      </c>
      <c r="L12" s="45">
        <f t="shared" si="0"/>
        <v>41662211</v>
      </c>
      <c r="Q12" s="35"/>
    </row>
    <row r="13" spans="1:19" s="19" customFormat="1" hidden="1" x14ac:dyDescent="0.25">
      <c r="A13" s="39" t="s">
        <v>740</v>
      </c>
      <c r="B13" s="45">
        <f>42512936+1443277.39+2556722.61</f>
        <v>46512936</v>
      </c>
      <c r="C13" s="45">
        <v>6705149</v>
      </c>
      <c r="D13" s="45">
        <v>122031</v>
      </c>
      <c r="E13" s="45">
        <v>0</v>
      </c>
      <c r="F13" s="45">
        <v>0</v>
      </c>
      <c r="G13" s="45">
        <v>2082904</v>
      </c>
      <c r="H13" s="45">
        <v>1061319</v>
      </c>
      <c r="I13" s="45">
        <v>0</v>
      </c>
      <c r="J13" s="45">
        <v>175156</v>
      </c>
      <c r="K13" s="45">
        <v>460941</v>
      </c>
      <c r="L13" s="45">
        <f t="shared" si="0"/>
        <v>57120436</v>
      </c>
      <c r="Q13" s="35"/>
    </row>
    <row r="14" spans="1:19" hidden="1" x14ac:dyDescent="0.25">
      <c r="A14" s="39" t="s">
        <v>733</v>
      </c>
      <c r="B14" s="45">
        <v>20535095</v>
      </c>
      <c r="C14" s="45">
        <v>598760</v>
      </c>
      <c r="D14" s="45">
        <v>28849</v>
      </c>
      <c r="E14" s="45">
        <f>165925+201602</f>
        <v>367527</v>
      </c>
      <c r="F14" s="45">
        <v>127</v>
      </c>
      <c r="G14" s="45">
        <v>576117</v>
      </c>
      <c r="H14" s="45">
        <v>489037</v>
      </c>
      <c r="I14" s="45">
        <v>1935120</v>
      </c>
      <c r="J14" s="45">
        <v>243934</v>
      </c>
      <c r="K14" s="45">
        <v>108165</v>
      </c>
      <c r="L14" s="45">
        <f t="shared" si="0"/>
        <v>24882731</v>
      </c>
      <c r="P14" s="19"/>
      <c r="Q14" s="35"/>
    </row>
    <row r="15" spans="1:19" s="19" customFormat="1" hidden="1" x14ac:dyDescent="0.25">
      <c r="A15" s="39" t="s">
        <v>737</v>
      </c>
      <c r="B15" s="45">
        <v>18879743</v>
      </c>
      <c r="C15" s="45">
        <v>1953749</v>
      </c>
      <c r="D15" s="45">
        <v>32040</v>
      </c>
      <c r="E15" s="45">
        <v>228098</v>
      </c>
      <c r="F15" s="45">
        <v>134</v>
      </c>
      <c r="G15" s="45">
        <v>532573</v>
      </c>
      <c r="H15" s="45">
        <v>1251512</v>
      </c>
      <c r="I15" s="45">
        <v>895074</v>
      </c>
      <c r="J15" s="45">
        <v>156160</v>
      </c>
      <c r="K15" s="45">
        <v>76944</v>
      </c>
      <c r="L15" s="45">
        <f t="shared" si="0"/>
        <v>24006027</v>
      </c>
      <c r="Q15" s="35"/>
    </row>
    <row r="16" spans="1:19" s="19" customFormat="1" hidden="1" x14ac:dyDescent="0.25">
      <c r="A16" s="39" t="s">
        <v>741</v>
      </c>
      <c r="B16" s="45">
        <v>12051494</v>
      </c>
      <c r="C16" s="45">
        <v>2868884</v>
      </c>
      <c r="D16" s="45">
        <v>32040</v>
      </c>
      <c r="E16" s="45">
        <v>0</v>
      </c>
      <c r="F16" s="45">
        <v>0</v>
      </c>
      <c r="G16" s="45">
        <v>891197</v>
      </c>
      <c r="H16" s="45">
        <v>454099</v>
      </c>
      <c r="I16" s="45">
        <v>0</v>
      </c>
      <c r="J16" s="45">
        <v>210668</v>
      </c>
      <c r="K16" s="45">
        <v>81281</v>
      </c>
      <c r="L16" s="45">
        <f t="shared" si="0"/>
        <v>16589663</v>
      </c>
      <c r="Q16" s="35"/>
    </row>
    <row r="17" spans="1:19" s="19" customFormat="1" hidden="1" x14ac:dyDescent="0.25">
      <c r="A17" s="39" t="s">
        <v>734</v>
      </c>
      <c r="B17" s="45">
        <v>19289285</v>
      </c>
      <c r="C17" s="45">
        <v>562433</v>
      </c>
      <c r="D17" s="45">
        <v>25205</v>
      </c>
      <c r="E17" s="45">
        <f>144969+176140</f>
        <v>321109</v>
      </c>
      <c r="F17" s="45">
        <v>111</v>
      </c>
      <c r="G17" s="45">
        <v>541163</v>
      </c>
      <c r="H17" s="45">
        <v>459366</v>
      </c>
      <c r="I17" s="45">
        <v>1962940</v>
      </c>
      <c r="J17" s="45">
        <v>3080271</v>
      </c>
      <c r="K17" s="45">
        <v>101603</v>
      </c>
      <c r="L17" s="45">
        <f t="shared" si="0"/>
        <v>26343486</v>
      </c>
      <c r="Q17" s="35"/>
    </row>
    <row r="18" spans="1:19" s="19" customFormat="1" hidden="1" x14ac:dyDescent="0.25">
      <c r="A18" s="39" t="s">
        <v>738</v>
      </c>
      <c r="B18" s="45">
        <v>16051872</v>
      </c>
      <c r="C18" s="45">
        <v>1661110</v>
      </c>
      <c r="D18" s="45">
        <v>30436</v>
      </c>
      <c r="E18" s="45">
        <v>216691</v>
      </c>
      <c r="F18" s="45">
        <v>127</v>
      </c>
      <c r="G18" s="45">
        <v>452803</v>
      </c>
      <c r="H18" s="45">
        <v>1064055</v>
      </c>
      <c r="I18" s="45">
        <v>885471</v>
      </c>
      <c r="J18" s="45">
        <v>1816708</v>
      </c>
      <c r="K18" s="45">
        <v>104009</v>
      </c>
      <c r="L18" s="45">
        <f t="shared" si="0"/>
        <v>22283282</v>
      </c>
      <c r="Q18" s="35"/>
    </row>
    <row r="19" spans="1:19" s="19" customFormat="1" hidden="1" x14ac:dyDescent="0.25">
      <c r="A19" s="39" t="s">
        <v>742</v>
      </c>
      <c r="B19" s="45">
        <v>10246382</v>
      </c>
      <c r="C19" s="45">
        <v>2439173</v>
      </c>
      <c r="D19" s="45">
        <v>30437</v>
      </c>
      <c r="E19" s="45">
        <v>0</v>
      </c>
      <c r="F19" s="45">
        <v>0</v>
      </c>
      <c r="G19" s="45">
        <v>757711</v>
      </c>
      <c r="H19" s="45">
        <v>386083</v>
      </c>
      <c r="I19" s="45">
        <v>0</v>
      </c>
      <c r="J19" s="45">
        <v>3980391</v>
      </c>
      <c r="K19" s="45">
        <v>109871</v>
      </c>
      <c r="L19" s="46">
        <f t="shared" si="0"/>
        <v>17950048</v>
      </c>
      <c r="Q19" s="35"/>
    </row>
    <row r="20" spans="1:19" s="50" customFormat="1" ht="20.100000000000001" hidden="1" customHeight="1" x14ac:dyDescent="0.25">
      <c r="A20" s="47" t="s">
        <v>11</v>
      </c>
      <c r="B20" s="48">
        <f t="shared" ref="B20:K20" si="1">SUM(B5:B19)</f>
        <v>1223373952</v>
      </c>
      <c r="C20" s="48">
        <f t="shared" si="1"/>
        <v>135186142</v>
      </c>
      <c r="D20" s="48">
        <f t="shared" si="1"/>
        <v>3360178</v>
      </c>
      <c r="E20" s="48">
        <f t="shared" si="1"/>
        <v>22204870</v>
      </c>
      <c r="F20" s="48">
        <f t="shared" si="1"/>
        <v>9622</v>
      </c>
      <c r="G20" s="48">
        <f t="shared" si="1"/>
        <v>48292741</v>
      </c>
      <c r="H20" s="48">
        <f t="shared" si="1"/>
        <v>60029269</v>
      </c>
      <c r="I20" s="48">
        <f t="shared" si="1"/>
        <v>41111027</v>
      </c>
      <c r="J20" s="48">
        <f t="shared" si="1"/>
        <v>164290797</v>
      </c>
      <c r="K20" s="48">
        <f t="shared" si="1"/>
        <v>7859714</v>
      </c>
      <c r="L20" s="52">
        <f>SUM(B20:K20)</f>
        <v>1705718312</v>
      </c>
      <c r="P20" s="49"/>
      <c r="Q20" s="51"/>
    </row>
    <row r="21" spans="1:19" hidden="1" x14ac:dyDescent="0.25">
      <c r="L21" s="35"/>
      <c r="P21" s="19"/>
      <c r="Q21" s="35"/>
    </row>
    <row r="22" spans="1:19" s="35" customFormat="1" hidden="1" x14ac:dyDescent="0.25">
      <c r="L22" s="37"/>
      <c r="P22" s="19"/>
    </row>
    <row r="23" spans="1:19" x14ac:dyDescent="0.25">
      <c r="L23" s="35"/>
      <c r="P23" s="36"/>
    </row>
    <row r="24" spans="1:19" x14ac:dyDescent="0.25">
      <c r="A24" s="53" t="s">
        <v>746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S24" s="38"/>
    </row>
    <row r="25" spans="1:19" x14ac:dyDescent="0.25">
      <c r="A25" s="53" t="s">
        <v>715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9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9" ht="57.75" x14ac:dyDescent="0.25">
      <c r="A27" s="40" t="s">
        <v>716</v>
      </c>
      <c r="B27" s="40" t="s">
        <v>717</v>
      </c>
      <c r="C27" s="40" t="s">
        <v>718</v>
      </c>
      <c r="D27" s="41" t="s">
        <v>724</v>
      </c>
      <c r="E27" s="41" t="s">
        <v>719</v>
      </c>
      <c r="F27" s="41" t="s">
        <v>720</v>
      </c>
      <c r="G27" s="41" t="s">
        <v>721</v>
      </c>
      <c r="H27" s="41" t="s">
        <v>722</v>
      </c>
      <c r="I27" s="41" t="s">
        <v>723</v>
      </c>
      <c r="J27" s="41" t="s">
        <v>725</v>
      </c>
      <c r="K27" s="41" t="s">
        <v>726</v>
      </c>
      <c r="L27" s="42" t="s">
        <v>5</v>
      </c>
    </row>
    <row r="28" spans="1:19" x14ac:dyDescent="0.25">
      <c r="A28" s="39" t="s">
        <v>6</v>
      </c>
      <c r="B28" s="45">
        <f t="shared" ref="B28:C28" si="2">SUM(B5:B7)</f>
        <v>304571634</v>
      </c>
      <c r="C28" s="45">
        <f t="shared" si="2"/>
        <v>35338045</v>
      </c>
      <c r="D28" s="45">
        <f>SUM(D5:D7)</f>
        <v>1210400</v>
      </c>
      <c r="E28" s="45">
        <f>SUM(E5:E7)</f>
        <v>7887358</v>
      </c>
      <c r="F28" s="45">
        <f t="shared" ref="F28:K28" si="3">SUM(F5:F7)</f>
        <v>3438</v>
      </c>
      <c r="G28" s="45">
        <f t="shared" si="3"/>
        <v>13260958</v>
      </c>
      <c r="H28" s="45">
        <f t="shared" si="3"/>
        <v>14461622</v>
      </c>
      <c r="I28" s="45">
        <f t="shared" si="3"/>
        <v>11370699</v>
      </c>
      <c r="J28" s="45">
        <f t="shared" si="3"/>
        <v>96980631</v>
      </c>
      <c r="K28" s="45">
        <f t="shared" si="3"/>
        <v>2018552</v>
      </c>
      <c r="L28" s="45">
        <f>SUM(B28:K28)</f>
        <v>487103337</v>
      </c>
    </row>
    <row r="29" spans="1:19" x14ac:dyDescent="0.25">
      <c r="A29" s="39" t="s">
        <v>743</v>
      </c>
      <c r="B29" s="45">
        <f t="shared" ref="B29:C29" si="4">SUM(B8:B10)</f>
        <v>687992905</v>
      </c>
      <c r="C29" s="45">
        <f t="shared" si="4"/>
        <v>76817039</v>
      </c>
      <c r="D29" s="45">
        <f>SUM(D8:D10)</f>
        <v>1572008</v>
      </c>
      <c r="E29" s="45">
        <f>SUM(E8:E10)</f>
        <v>10344488</v>
      </c>
      <c r="F29" s="45">
        <f t="shared" ref="F29:K29" si="5">SUM(F8:F10)</f>
        <v>4492</v>
      </c>
      <c r="G29" s="45">
        <f t="shared" si="5"/>
        <v>26340443</v>
      </c>
      <c r="H29" s="45">
        <f t="shared" si="5"/>
        <v>36108678</v>
      </c>
      <c r="I29" s="45">
        <f t="shared" si="5"/>
        <v>18797837</v>
      </c>
      <c r="J29" s="45">
        <f t="shared" si="5"/>
        <v>57505197</v>
      </c>
      <c r="K29" s="45">
        <f t="shared" si="5"/>
        <v>4059323</v>
      </c>
      <c r="L29" s="45">
        <f t="shared" ref="L29:L32" si="6">SUM(B29:K29)</f>
        <v>919542410</v>
      </c>
    </row>
    <row r="30" spans="1:19" x14ac:dyDescent="0.25">
      <c r="A30" s="39" t="s">
        <v>744</v>
      </c>
      <c r="B30" s="45">
        <f t="shared" ref="B30:C30" si="7">SUM(B11:B13)</f>
        <v>133755542</v>
      </c>
      <c r="C30" s="45">
        <f t="shared" si="7"/>
        <v>12946949</v>
      </c>
      <c r="D30" s="45">
        <f>SUM(D11:D13)</f>
        <v>398763</v>
      </c>
      <c r="E30" s="45">
        <f>SUM(E11:E13)</f>
        <v>2839599</v>
      </c>
      <c r="F30" s="45">
        <f t="shared" ref="F30:K30" si="8">SUM(F11:F13)</f>
        <v>1193</v>
      </c>
      <c r="G30" s="45">
        <f t="shared" si="8"/>
        <v>4939776</v>
      </c>
      <c r="H30" s="45">
        <f t="shared" si="8"/>
        <v>5354817</v>
      </c>
      <c r="I30" s="45">
        <f t="shared" si="8"/>
        <v>5263886</v>
      </c>
      <c r="J30" s="45">
        <f t="shared" si="8"/>
        <v>316837</v>
      </c>
      <c r="K30" s="45">
        <f t="shared" si="8"/>
        <v>1199966</v>
      </c>
      <c r="L30" s="45">
        <f t="shared" si="6"/>
        <v>167017328</v>
      </c>
    </row>
    <row r="31" spans="1:19" x14ac:dyDescent="0.25">
      <c r="A31" s="39" t="s">
        <v>745</v>
      </c>
      <c r="B31" s="45">
        <f t="shared" ref="B31:C31" si="9">SUM(B14:B16)</f>
        <v>51466332</v>
      </c>
      <c r="C31" s="45">
        <f t="shared" si="9"/>
        <v>5421393</v>
      </c>
      <c r="D31" s="45">
        <f>SUM(D14:D16)</f>
        <v>92929</v>
      </c>
      <c r="E31" s="45">
        <f>SUM(E14:E16)</f>
        <v>595625</v>
      </c>
      <c r="F31" s="45">
        <f t="shared" ref="F31:K31" si="10">SUM(F14:F16)</f>
        <v>261</v>
      </c>
      <c r="G31" s="45">
        <f t="shared" si="10"/>
        <v>1999887</v>
      </c>
      <c r="H31" s="45">
        <f t="shared" si="10"/>
        <v>2194648</v>
      </c>
      <c r="I31" s="45">
        <f t="shared" si="10"/>
        <v>2830194</v>
      </c>
      <c r="J31" s="45">
        <f t="shared" si="10"/>
        <v>610762</v>
      </c>
      <c r="K31" s="45">
        <f t="shared" si="10"/>
        <v>266390</v>
      </c>
      <c r="L31" s="45">
        <f t="shared" si="6"/>
        <v>65478421</v>
      </c>
    </row>
    <row r="32" spans="1:19" x14ac:dyDescent="0.25">
      <c r="A32" s="39" t="s">
        <v>10</v>
      </c>
      <c r="B32" s="45">
        <f t="shared" ref="B32:C32" si="11">SUM(B17:B19)</f>
        <v>45587539</v>
      </c>
      <c r="C32" s="45">
        <f t="shared" si="11"/>
        <v>4662716</v>
      </c>
      <c r="D32" s="45">
        <f>SUM(D17:D19)</f>
        <v>86078</v>
      </c>
      <c r="E32" s="45">
        <f>SUM(E17:E19)</f>
        <v>537800</v>
      </c>
      <c r="F32" s="45">
        <f t="shared" ref="F32:K32" si="12">SUM(F17:F19)</f>
        <v>238</v>
      </c>
      <c r="G32" s="45">
        <f t="shared" si="12"/>
        <v>1751677</v>
      </c>
      <c r="H32" s="45">
        <f t="shared" si="12"/>
        <v>1909504</v>
      </c>
      <c r="I32" s="45">
        <f t="shared" si="12"/>
        <v>2848411</v>
      </c>
      <c r="J32" s="45">
        <f t="shared" si="12"/>
        <v>8877370</v>
      </c>
      <c r="K32" s="45">
        <f t="shared" si="12"/>
        <v>315483</v>
      </c>
      <c r="L32" s="46">
        <f t="shared" si="6"/>
        <v>66576816</v>
      </c>
    </row>
    <row r="33" spans="1:12" s="49" customFormat="1" ht="20.100000000000001" customHeight="1" x14ac:dyDescent="0.25">
      <c r="A33" s="47" t="s">
        <v>11</v>
      </c>
      <c r="B33" s="48">
        <f t="shared" ref="B33:K33" si="13">SUM(B28:B32)</f>
        <v>1223373952</v>
      </c>
      <c r="C33" s="48">
        <f t="shared" si="13"/>
        <v>135186142</v>
      </c>
      <c r="D33" s="48">
        <f t="shared" si="13"/>
        <v>3360178</v>
      </c>
      <c r="E33" s="48">
        <f t="shared" si="13"/>
        <v>22204870</v>
      </c>
      <c r="F33" s="48">
        <f t="shared" si="13"/>
        <v>9622</v>
      </c>
      <c r="G33" s="48">
        <f t="shared" si="13"/>
        <v>48292741</v>
      </c>
      <c r="H33" s="48">
        <f t="shared" si="13"/>
        <v>60029269</v>
      </c>
      <c r="I33" s="48">
        <f t="shared" si="13"/>
        <v>41111027</v>
      </c>
      <c r="J33" s="48">
        <f t="shared" si="13"/>
        <v>164290797</v>
      </c>
      <c r="K33" s="48">
        <f t="shared" si="13"/>
        <v>7859714</v>
      </c>
      <c r="L33" s="52">
        <f>SUM(B33:K33)</f>
        <v>1705718312</v>
      </c>
    </row>
  </sheetData>
  <mergeCells count="6">
    <mergeCell ref="A26:L26"/>
    <mergeCell ref="A1:L1"/>
    <mergeCell ref="A2:L2"/>
    <mergeCell ref="A3:L3"/>
    <mergeCell ref="A24:L24"/>
    <mergeCell ref="A25:L25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D28:K32 B28:C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1er TRIMESTRE 2021</vt:lpstr>
      <vt:lpstr>MEXICALI</vt:lpstr>
      <vt:lpstr>TIJUANA</vt:lpstr>
      <vt:lpstr>ENSENADA</vt:lpstr>
      <vt:lpstr>TECATE</vt:lpstr>
      <vt:lpstr>ROSARITO</vt:lpstr>
      <vt:lpstr>'1er TRIMESTRE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2021-11-24T01:19:01Z</dcterms:modified>
</cp:coreProperties>
</file>